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ulkinberryp\Desktop\"/>
    </mc:Choice>
  </mc:AlternateContent>
  <bookViews>
    <workbookView xWindow="0" yWindow="0" windowWidth="25200" windowHeight="11850"/>
  </bookViews>
  <sheets>
    <sheet name="Weekly Budget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P7" i="1" s="1"/>
  <c r="P8" i="1" s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M7" i="1" s="1"/>
  <c r="M8" i="1" s="1"/>
  <c r="M9" i="1" s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J7" i="1" s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G7" i="1" s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D7" i="1" s="1"/>
  <c r="E23" i="1"/>
  <c r="K23" i="1"/>
  <c r="H23" i="1"/>
  <c r="N23" i="1"/>
  <c r="D8" i="1" l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M10" i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P9" i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</calcChain>
</file>

<file path=xl/sharedStrings.xml><?xml version="1.0" encoding="utf-8"?>
<sst xmlns="http://schemas.openxmlformats.org/spreadsheetml/2006/main" count="60" uniqueCount="32">
  <si>
    <t>16 Week Meal Plan Budget Guide</t>
  </si>
  <si>
    <t>PLATINUM</t>
  </si>
  <si>
    <t>GOLD</t>
  </si>
  <si>
    <t>SILVER</t>
  </si>
  <si>
    <t>BLUE</t>
  </si>
  <si>
    <t>WHITE</t>
  </si>
  <si>
    <t>All Access + 500 BDB</t>
  </si>
  <si>
    <t>16 Swipes per week + 550 BDB</t>
  </si>
  <si>
    <t>12 Swipes per week plus 700 BDB</t>
  </si>
  <si>
    <t>225 meals per semester + 600 BDB</t>
  </si>
  <si>
    <t>175 meals per semester + 800 BDB</t>
  </si>
  <si>
    <t>Meal Swipes per week</t>
  </si>
  <si>
    <t>BDB weekly spend</t>
  </si>
  <si>
    <t>BDB Balance remaining</t>
  </si>
  <si>
    <t>Week 1</t>
  </si>
  <si>
    <t>unlimited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</si>
  <si>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</si>
  <si>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</si>
  <si>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</si>
  <si>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</si>
  <si>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</si>
  <si>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</si>
  <si>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</si>
  <si>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</si>
  <si>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</si>
  <si>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</si>
  <si>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</si>
  <si>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</si>
  <si>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</si>
  <si>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</si>
  <si>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</si>
  <si>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 xml:space="preserve">Total Swipes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</si>
</sst>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" fillId="0" borderId="0" xfId="0" applyFont="1"/>
    <xf numFmtId="0" fontId="0" fillId="0" borderId="16" xfId="0" applyBorder="1"/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  <color rgb="FFC5D3ED"/>
      <color rgb="FFEAEAEA"/>
      <color rgb="FFFFF1C5"/>
      <color rgb="FFFFFFE1"/>
      <color rgb="FFFF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R23"/>
  <sheetViews>
    <sheetView showGridLines="0" tabSelected="1" zoomScale="115" zoomScaleNormal="115" workbookViewId="0">
      <selection activeCell="O17" sqref="O17"/>
    </sheetView>
  </sheetViews>
  <sheetFormatPr defaultRowHeight="15" x14ac:dyDescent="0.25"/>
  <cols>
    <col min="1" max="1" width="12.5703125" bestFit="1" customWidth="1"/>
  </cols>
  <sheetData>
    <row r="1" spans="1:18" ht="34.5" thickBot="1" x14ac:dyDescent="0.55000000000000004">
      <c r="A1" s="1"/>
      <c r="B1" s="70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  <c r="Q1" s="1"/>
      <c r="R1" s="1"/>
    </row>
    <row r="2" spans="1:18" x14ac:dyDescent="0.25">
      <c r="A2" s="1"/>
      <c r="B2" s="30" t="s">
        <v>1</v>
      </c>
      <c r="C2" s="31"/>
      <c r="D2" s="32"/>
      <c r="E2" s="33" t="s">
        <v>2</v>
      </c>
      <c r="F2" s="34"/>
      <c r="G2" s="35"/>
      <c r="H2" s="36" t="s">
        <v>3</v>
      </c>
      <c r="I2" s="37"/>
      <c r="J2" s="38"/>
      <c r="K2" s="58" t="s">
        <v>4</v>
      </c>
      <c r="L2" s="59"/>
      <c r="M2" s="60"/>
      <c r="N2" s="61" t="s">
        <v>5</v>
      </c>
      <c r="O2" s="62"/>
      <c r="P2" s="63"/>
      <c r="Q2" s="1"/>
      <c r="R2" s="1"/>
    </row>
    <row r="3" spans="1:18" x14ac:dyDescent="0.25">
      <c r="A3" s="1"/>
      <c r="B3" s="39" t="s">
        <v>6</v>
      </c>
      <c r="C3" s="40"/>
      <c r="D3" s="41"/>
      <c r="E3" s="42" t="s">
        <v>7</v>
      </c>
      <c r="F3" s="43"/>
      <c r="G3" s="44"/>
      <c r="H3" s="55" t="s">
        <v>8</v>
      </c>
      <c r="I3" s="56"/>
      <c r="J3" s="57"/>
      <c r="K3" s="67" t="s">
        <v>9</v>
      </c>
      <c r="L3" s="68"/>
      <c r="M3" s="69"/>
      <c r="N3" s="64" t="s">
        <v>10</v>
      </c>
      <c r="O3" s="65"/>
      <c r="P3" s="66"/>
      <c r="Q3" s="1"/>
      <c r="R3" s="1"/>
    </row>
    <row r="4" spans="1:18" ht="15" customHeight="1" x14ac:dyDescent="0.25">
      <c r="A4" s="1"/>
      <c r="B4" s="45" t="s">
        <v>11</v>
      </c>
      <c r="C4" s="47" t="s">
        <v>12</v>
      </c>
      <c r="D4" s="49" t="s">
        <v>13</v>
      </c>
      <c r="E4" s="51" t="s">
        <v>11</v>
      </c>
      <c r="F4" s="53" t="s">
        <v>12</v>
      </c>
      <c r="G4" s="24" t="s">
        <v>13</v>
      </c>
      <c r="H4" s="26" t="s">
        <v>11</v>
      </c>
      <c r="I4" s="28" t="s">
        <v>12</v>
      </c>
      <c r="J4" s="12" t="s">
        <v>13</v>
      </c>
      <c r="K4" s="14" t="s">
        <v>11</v>
      </c>
      <c r="L4" s="16" t="s">
        <v>12</v>
      </c>
      <c r="M4" s="18" t="s">
        <v>13</v>
      </c>
      <c r="N4" s="20" t="s">
        <v>11</v>
      </c>
      <c r="O4" s="22" t="s">
        <v>12</v>
      </c>
      <c r="P4" s="10" t="s">
        <v>13</v>
      </c>
      <c r="Q4" s="1"/>
      <c r="R4" s="1"/>
    </row>
    <row r="5" spans="1:18" x14ac:dyDescent="0.25">
      <c r="A5" s="1"/>
      <c r="B5" s="45"/>
      <c r="C5" s="47"/>
      <c r="D5" s="49"/>
      <c r="E5" s="51"/>
      <c r="F5" s="53"/>
      <c r="G5" s="24"/>
      <c r="H5" s="26"/>
      <c r="I5" s="28"/>
      <c r="J5" s="12"/>
      <c r="K5" s="14"/>
      <c r="L5" s="16"/>
      <c r="M5" s="18"/>
      <c r="N5" s="20"/>
      <c r="O5" s="22"/>
      <c r="P5" s="10"/>
      <c r="Q5" s="1"/>
      <c r="R5" s="1"/>
    </row>
    <row r="6" spans="1:18" x14ac:dyDescent="0.25">
      <c r="A6" s="1"/>
      <c r="B6" s="46"/>
      <c r="C6" s="48"/>
      <c r="D6" s="50"/>
      <c r="E6" s="52"/>
      <c r="F6" s="54"/>
      <c r="G6" s="25"/>
      <c r="H6" s="27"/>
      <c r="I6" s="29"/>
      <c r="J6" s="13"/>
      <c r="K6" s="15"/>
      <c r="L6" s="17"/>
      <c r="M6" s="19"/>
      <c r="N6" s="21"/>
      <c r="O6" s="23"/>
      <c r="P6" s="11"/>
      <c r="Q6" s="1"/>
      <c r="R6" s="1"/>
    </row>
    <row r="7" spans="1:18" x14ac:dyDescent="0.25">
      <c r="A7" s="9" t="s">
        <v>14</v>
      </c>
      <c r="B7" s="3" t="s">
        <v>15</v>
      </c>
      <c r="C7" s="2">
        <f>500/16</f>
        <v>31.25</v>
      </c>
      <c r="D7" s="4">
        <f>500-C7</f>
        <v>468.75</v>
      </c>
      <c r="E7" s="3">
        <v>16</v>
      </c>
      <c r="F7" s="2">
        <f>550/16</f>
        <v>34.375</v>
      </c>
      <c r="G7" s="4">
        <f>550-F7</f>
        <v>515.625</v>
      </c>
      <c r="H7" s="3">
        <v>12</v>
      </c>
      <c r="I7" s="2">
        <f>700/16</f>
        <v>43.75</v>
      </c>
      <c r="J7" s="4">
        <f>700-I7</f>
        <v>656.25</v>
      </c>
      <c r="K7" s="3">
        <v>15</v>
      </c>
      <c r="L7" s="2">
        <f>600/16</f>
        <v>37.5</v>
      </c>
      <c r="M7" s="4">
        <f>600-L7</f>
        <v>562.5</v>
      </c>
      <c r="N7" s="3">
        <v>10</v>
      </c>
      <c r="O7" s="2">
        <f>800/16</f>
        <v>50</v>
      </c>
      <c r="P7" s="4">
        <f>800-O7</f>
        <v>750</v>
      </c>
      <c r="Q7" s="1"/>
      <c r="R7" s="1"/>
    </row>
    <row r="8" spans="1:18" x14ac:dyDescent="0.25">
      <c r="A8" s="9" t="s">
        <v>16</v>
      </c>
      <c r="B8" s="3" t="s">
        <v>15</v>
      </c>
      <c r="C8" s="2">
        <f t="shared" ref="C8:C23" si="0">500/16</f>
        <v>31.25</v>
      </c>
      <c r="D8" s="4">
        <f>D7-C8</f>
        <v>437.5</v>
      </c>
      <c r="E8" s="3">
        <v>16</v>
      </c>
      <c r="F8" s="2">
        <f t="shared" ref="F8:F22" si="1">550/16</f>
        <v>34.375</v>
      </c>
      <c r="G8" s="4">
        <f>G7-F8</f>
        <v>481.25</v>
      </c>
      <c r="H8" s="3">
        <v>12</v>
      </c>
      <c r="I8" s="2">
        <f t="shared" ref="I8:I22" si="2">700/16</f>
        <v>43.75</v>
      </c>
      <c r="J8" s="4">
        <f>J7-I8</f>
        <v>612.5</v>
      </c>
      <c r="K8" s="3">
        <v>14</v>
      </c>
      <c r="L8" s="2">
        <f t="shared" ref="L8:L22" si="3">600/16</f>
        <v>37.5</v>
      </c>
      <c r="M8" s="4">
        <f>M7-L8</f>
        <v>525</v>
      </c>
      <c r="N8" s="3">
        <v>11</v>
      </c>
      <c r="O8" s="2">
        <f t="shared" ref="O8:O22" si="4">800/16</f>
        <v>50</v>
      </c>
      <c r="P8" s="4">
        <f>P7-O8</f>
        <v>700</v>
      </c>
      <c r="Q8" s="1"/>
      <c r="R8" s="1"/>
    </row>
    <row r="9" spans="1:18" x14ac:dyDescent="0.25">
      <c r="A9" s="9" t="s">
        <v>17</v>
      </c>
      <c r="B9" s="3" t="s">
        <v>15</v>
      </c>
      <c r="C9" s="2">
        <f t="shared" si="0"/>
        <v>31.25</v>
      </c>
      <c r="D9" s="4">
        <f t="shared" ref="D9:D22" si="5">D8-C9</f>
        <v>406.25</v>
      </c>
      <c r="E9" s="3">
        <v>16</v>
      </c>
      <c r="F9" s="2">
        <f t="shared" si="1"/>
        <v>34.375</v>
      </c>
      <c r="G9" s="4">
        <f t="shared" ref="G9:G22" si="6">G8-F9</f>
        <v>446.875</v>
      </c>
      <c r="H9" s="3">
        <v>12</v>
      </c>
      <c r="I9" s="2">
        <f t="shared" si="2"/>
        <v>43.75</v>
      </c>
      <c r="J9" s="4">
        <f t="shared" ref="J9:J22" si="7">J8-I9</f>
        <v>568.75</v>
      </c>
      <c r="K9" s="3">
        <v>14</v>
      </c>
      <c r="L9" s="2">
        <f t="shared" si="3"/>
        <v>37.5</v>
      </c>
      <c r="M9" s="4">
        <f t="shared" ref="M9:M22" si="8">M8-L9</f>
        <v>487.5</v>
      </c>
      <c r="N9" s="3">
        <v>11</v>
      </c>
      <c r="O9" s="2">
        <f t="shared" si="4"/>
        <v>50</v>
      </c>
      <c r="P9" s="4">
        <f t="shared" ref="P9:P22" si="9">P8-O9</f>
        <v>650</v>
      </c>
      <c r="Q9" s="1"/>
      <c r="R9" s="1"/>
    </row>
    <row r="10" spans="1:18" x14ac:dyDescent="0.25">
      <c r="A10" s="9" t="s">
        <v>18</v>
      </c>
      <c r="B10" s="3" t="s">
        <v>15</v>
      </c>
      <c r="C10" s="2">
        <f t="shared" si="0"/>
        <v>31.25</v>
      </c>
      <c r="D10" s="4">
        <f t="shared" si="5"/>
        <v>375</v>
      </c>
      <c r="E10" s="3">
        <v>16</v>
      </c>
      <c r="F10" s="2">
        <f t="shared" si="1"/>
        <v>34.375</v>
      </c>
      <c r="G10" s="4">
        <f t="shared" si="6"/>
        <v>412.5</v>
      </c>
      <c r="H10" s="3">
        <v>12</v>
      </c>
      <c r="I10" s="2">
        <f t="shared" si="2"/>
        <v>43.75</v>
      </c>
      <c r="J10" s="4">
        <f t="shared" si="7"/>
        <v>525</v>
      </c>
      <c r="K10" s="3">
        <v>14</v>
      </c>
      <c r="L10" s="2">
        <f t="shared" si="3"/>
        <v>37.5</v>
      </c>
      <c r="M10" s="4">
        <f t="shared" si="8"/>
        <v>450</v>
      </c>
      <c r="N10" s="3">
        <v>11</v>
      </c>
      <c r="O10" s="2">
        <f t="shared" si="4"/>
        <v>50</v>
      </c>
      <c r="P10" s="4">
        <f t="shared" si="9"/>
        <v>600</v>
      </c>
      <c r="Q10" s="1"/>
      <c r="R10" s="1"/>
    </row>
    <row r="11" spans="1:18" x14ac:dyDescent="0.25">
      <c r="A11" s="9" t="s">
        <v>19</v>
      </c>
      <c r="B11" s="3" t="s">
        <v>15</v>
      </c>
      <c r="C11" s="2">
        <f t="shared" si="0"/>
        <v>31.25</v>
      </c>
      <c r="D11" s="4">
        <f t="shared" si="5"/>
        <v>343.75</v>
      </c>
      <c r="E11" s="3">
        <v>16</v>
      </c>
      <c r="F11" s="2">
        <f t="shared" si="1"/>
        <v>34.375</v>
      </c>
      <c r="G11" s="4">
        <f t="shared" si="6"/>
        <v>378.125</v>
      </c>
      <c r="H11" s="3">
        <v>12</v>
      </c>
      <c r="I11" s="2">
        <f t="shared" si="2"/>
        <v>43.75</v>
      </c>
      <c r="J11" s="4">
        <f t="shared" si="7"/>
        <v>481.25</v>
      </c>
      <c r="K11" s="3">
        <v>14</v>
      </c>
      <c r="L11" s="2">
        <f t="shared" si="3"/>
        <v>37.5</v>
      </c>
      <c r="M11" s="4">
        <f t="shared" si="8"/>
        <v>412.5</v>
      </c>
      <c r="N11" s="3">
        <v>11</v>
      </c>
      <c r="O11" s="2">
        <f t="shared" si="4"/>
        <v>50</v>
      </c>
      <c r="P11" s="4">
        <f t="shared" si="9"/>
        <v>550</v>
      </c>
      <c r="Q11" s="1"/>
      <c r="R11" s="1"/>
    </row>
    <row r="12" spans="1:18" x14ac:dyDescent="0.25">
      <c r="A12" s="9" t="s">
        <v>20</v>
      </c>
      <c r="B12" s="3" t="s">
        <v>15</v>
      </c>
      <c r="C12" s="2">
        <f t="shared" si="0"/>
        <v>31.25</v>
      </c>
      <c r="D12" s="4">
        <f t="shared" si="5"/>
        <v>312.5</v>
      </c>
      <c r="E12" s="3">
        <v>16</v>
      </c>
      <c r="F12" s="2">
        <f t="shared" si="1"/>
        <v>34.375</v>
      </c>
      <c r="G12" s="4">
        <f t="shared" si="6"/>
        <v>343.75</v>
      </c>
      <c r="H12" s="3">
        <v>12</v>
      </c>
      <c r="I12" s="2">
        <f t="shared" si="2"/>
        <v>43.75</v>
      </c>
      <c r="J12" s="4">
        <f t="shared" si="7"/>
        <v>437.5</v>
      </c>
      <c r="K12" s="3">
        <v>14</v>
      </c>
      <c r="L12" s="2">
        <f t="shared" si="3"/>
        <v>37.5</v>
      </c>
      <c r="M12" s="4">
        <f t="shared" si="8"/>
        <v>375</v>
      </c>
      <c r="N12" s="3">
        <v>11</v>
      </c>
      <c r="O12" s="2">
        <f t="shared" si="4"/>
        <v>50</v>
      </c>
      <c r="P12" s="4">
        <f t="shared" si="9"/>
        <v>500</v>
      </c>
      <c r="Q12" s="1"/>
      <c r="R12" s="1"/>
    </row>
    <row r="13" spans="1:18" x14ac:dyDescent="0.25">
      <c r="A13" s="9" t="s">
        <v>21</v>
      </c>
      <c r="B13" s="3" t="s">
        <v>15</v>
      </c>
      <c r="C13" s="2">
        <f t="shared" si="0"/>
        <v>31.25</v>
      </c>
      <c r="D13" s="4">
        <f t="shared" si="5"/>
        <v>281.25</v>
      </c>
      <c r="E13" s="3">
        <v>16</v>
      </c>
      <c r="F13" s="2">
        <f t="shared" si="1"/>
        <v>34.375</v>
      </c>
      <c r="G13" s="4">
        <f t="shared" si="6"/>
        <v>309.375</v>
      </c>
      <c r="H13" s="3">
        <v>12</v>
      </c>
      <c r="I13" s="2">
        <f t="shared" si="2"/>
        <v>43.75</v>
      </c>
      <c r="J13" s="4">
        <f t="shared" si="7"/>
        <v>393.75</v>
      </c>
      <c r="K13" s="3">
        <v>14</v>
      </c>
      <c r="L13" s="2">
        <f t="shared" si="3"/>
        <v>37.5</v>
      </c>
      <c r="M13" s="4">
        <f t="shared" si="8"/>
        <v>337.5</v>
      </c>
      <c r="N13" s="3">
        <v>11</v>
      </c>
      <c r="O13" s="2">
        <f t="shared" si="4"/>
        <v>50</v>
      </c>
      <c r="P13" s="4">
        <f t="shared" si="9"/>
        <v>450</v>
      </c>
      <c r="Q13" s="1"/>
      <c r="R13" s="1"/>
    </row>
    <row r="14" spans="1:18" x14ac:dyDescent="0.25">
      <c r="A14" s="9" t="s">
        <v>22</v>
      </c>
      <c r="B14" s="3" t="s">
        <v>15</v>
      </c>
      <c r="C14" s="2">
        <f t="shared" si="0"/>
        <v>31.25</v>
      </c>
      <c r="D14" s="4">
        <f t="shared" si="5"/>
        <v>250</v>
      </c>
      <c r="E14" s="3">
        <v>16</v>
      </c>
      <c r="F14" s="2">
        <f t="shared" si="1"/>
        <v>34.375</v>
      </c>
      <c r="G14" s="4">
        <f t="shared" si="6"/>
        <v>275</v>
      </c>
      <c r="H14" s="3">
        <v>12</v>
      </c>
      <c r="I14" s="2">
        <f t="shared" si="2"/>
        <v>43.75</v>
      </c>
      <c r="J14" s="4">
        <f t="shared" si="7"/>
        <v>350</v>
      </c>
      <c r="K14" s="3">
        <v>14</v>
      </c>
      <c r="L14" s="2">
        <f t="shared" si="3"/>
        <v>37.5</v>
      </c>
      <c r="M14" s="4">
        <f t="shared" si="8"/>
        <v>300</v>
      </c>
      <c r="N14" s="3">
        <v>11</v>
      </c>
      <c r="O14" s="2">
        <f t="shared" si="4"/>
        <v>50</v>
      </c>
      <c r="P14" s="4">
        <f t="shared" si="9"/>
        <v>400</v>
      </c>
      <c r="Q14" s="1"/>
      <c r="R14" s="1"/>
    </row>
    <row r="15" spans="1:18" x14ac:dyDescent="0.25">
      <c r="A15" s="9" t="s">
        <v>23</v>
      </c>
      <c r="B15" s="3" t="s">
        <v>15</v>
      </c>
      <c r="C15" s="2">
        <f t="shared" si="0"/>
        <v>31.25</v>
      </c>
      <c r="D15" s="4">
        <f t="shared" si="5"/>
        <v>218.75</v>
      </c>
      <c r="E15" s="3">
        <v>16</v>
      </c>
      <c r="F15" s="2">
        <f t="shared" si="1"/>
        <v>34.375</v>
      </c>
      <c r="G15" s="4">
        <f t="shared" si="6"/>
        <v>240.625</v>
      </c>
      <c r="H15" s="3">
        <v>12</v>
      </c>
      <c r="I15" s="2">
        <f t="shared" si="2"/>
        <v>43.75</v>
      </c>
      <c r="J15" s="4">
        <f t="shared" si="7"/>
        <v>306.25</v>
      </c>
      <c r="K15" s="3">
        <v>14</v>
      </c>
      <c r="L15" s="2">
        <f t="shared" si="3"/>
        <v>37.5</v>
      </c>
      <c r="M15" s="4">
        <f t="shared" si="8"/>
        <v>262.5</v>
      </c>
      <c r="N15" s="3">
        <v>11</v>
      </c>
      <c r="O15" s="2">
        <f t="shared" si="4"/>
        <v>50</v>
      </c>
      <c r="P15" s="4">
        <f t="shared" si="9"/>
        <v>350</v>
      </c>
      <c r="Q15" s="1"/>
      <c r="R15" s="1"/>
    </row>
    <row r="16" spans="1:18" x14ac:dyDescent="0.25">
      <c r="A16" s="9" t="s">
        <v>24</v>
      </c>
      <c r="B16" s="3" t="s">
        <v>15</v>
      </c>
      <c r="C16" s="2">
        <f t="shared" si="0"/>
        <v>31.25</v>
      </c>
      <c r="D16" s="4">
        <f t="shared" si="5"/>
        <v>187.5</v>
      </c>
      <c r="E16" s="3">
        <v>16</v>
      </c>
      <c r="F16" s="2">
        <f t="shared" si="1"/>
        <v>34.375</v>
      </c>
      <c r="G16" s="4">
        <f t="shared" si="6"/>
        <v>206.25</v>
      </c>
      <c r="H16" s="3">
        <v>12</v>
      </c>
      <c r="I16" s="2">
        <f t="shared" si="2"/>
        <v>43.75</v>
      </c>
      <c r="J16" s="4">
        <f t="shared" si="7"/>
        <v>262.5</v>
      </c>
      <c r="K16" s="3">
        <v>14</v>
      </c>
      <c r="L16" s="2">
        <f t="shared" si="3"/>
        <v>37.5</v>
      </c>
      <c r="M16" s="4">
        <f t="shared" si="8"/>
        <v>225</v>
      </c>
      <c r="N16" s="3">
        <v>11</v>
      </c>
      <c r="O16" s="2">
        <f t="shared" si="4"/>
        <v>50</v>
      </c>
      <c r="P16" s="4">
        <f t="shared" si="9"/>
        <v>300</v>
      </c>
      <c r="Q16" s="1"/>
      <c r="R16" s="1"/>
    </row>
    <row r="17" spans="1:18" x14ac:dyDescent="0.25">
      <c r="A17" s="9" t="s">
        <v>25</v>
      </c>
      <c r="B17" s="3" t="s">
        <v>15</v>
      </c>
      <c r="C17" s="2">
        <f t="shared" si="0"/>
        <v>31.25</v>
      </c>
      <c r="D17" s="4">
        <f t="shared" si="5"/>
        <v>156.25</v>
      </c>
      <c r="E17" s="3">
        <v>16</v>
      </c>
      <c r="F17" s="2">
        <f t="shared" si="1"/>
        <v>34.375</v>
      </c>
      <c r="G17" s="4">
        <f t="shared" si="6"/>
        <v>171.875</v>
      </c>
      <c r="H17" s="3">
        <v>12</v>
      </c>
      <c r="I17" s="2">
        <f t="shared" si="2"/>
        <v>43.75</v>
      </c>
      <c r="J17" s="4">
        <f t="shared" si="7"/>
        <v>218.75</v>
      </c>
      <c r="K17" s="3">
        <v>14</v>
      </c>
      <c r="L17" s="2">
        <f t="shared" si="3"/>
        <v>37.5</v>
      </c>
      <c r="M17" s="4">
        <f t="shared" si="8"/>
        <v>187.5</v>
      </c>
      <c r="N17" s="3">
        <v>11</v>
      </c>
      <c r="O17" s="2">
        <f t="shared" si="4"/>
        <v>50</v>
      </c>
      <c r="P17" s="4">
        <f t="shared" si="9"/>
        <v>250</v>
      </c>
      <c r="Q17" s="1"/>
      <c r="R17" s="1"/>
    </row>
    <row r="18" spans="1:18" x14ac:dyDescent="0.25">
      <c r="A18" s="9" t="s">
        <v>26</v>
      </c>
      <c r="B18" s="3" t="s">
        <v>15</v>
      </c>
      <c r="C18" s="2">
        <f t="shared" si="0"/>
        <v>31.25</v>
      </c>
      <c r="D18" s="4">
        <f t="shared" si="5"/>
        <v>125</v>
      </c>
      <c r="E18" s="3">
        <v>16</v>
      </c>
      <c r="F18" s="2">
        <f t="shared" si="1"/>
        <v>34.375</v>
      </c>
      <c r="G18" s="4">
        <f t="shared" si="6"/>
        <v>137.5</v>
      </c>
      <c r="H18" s="3">
        <v>12</v>
      </c>
      <c r="I18" s="2">
        <f t="shared" si="2"/>
        <v>43.75</v>
      </c>
      <c r="J18" s="4">
        <f t="shared" si="7"/>
        <v>175</v>
      </c>
      <c r="K18" s="3">
        <v>14</v>
      </c>
      <c r="L18" s="2">
        <f t="shared" si="3"/>
        <v>37.5</v>
      </c>
      <c r="M18" s="4">
        <f t="shared" si="8"/>
        <v>150</v>
      </c>
      <c r="N18" s="3">
        <v>11</v>
      </c>
      <c r="O18" s="2">
        <f t="shared" si="4"/>
        <v>50</v>
      </c>
      <c r="P18" s="4">
        <f t="shared" si="9"/>
        <v>200</v>
      </c>
      <c r="Q18" s="1"/>
      <c r="R18" s="1"/>
    </row>
    <row r="19" spans="1:18" x14ac:dyDescent="0.25">
      <c r="A19" s="9" t="s">
        <v>27</v>
      </c>
      <c r="B19" s="3" t="s">
        <v>15</v>
      </c>
      <c r="C19" s="2">
        <f t="shared" si="0"/>
        <v>31.25</v>
      </c>
      <c r="D19" s="4">
        <f t="shared" si="5"/>
        <v>93.75</v>
      </c>
      <c r="E19" s="3">
        <v>16</v>
      </c>
      <c r="F19" s="2">
        <f t="shared" si="1"/>
        <v>34.375</v>
      </c>
      <c r="G19" s="4">
        <f t="shared" si="6"/>
        <v>103.125</v>
      </c>
      <c r="H19" s="3">
        <v>12</v>
      </c>
      <c r="I19" s="2">
        <f t="shared" si="2"/>
        <v>43.75</v>
      </c>
      <c r="J19" s="4">
        <f t="shared" si="7"/>
        <v>131.25</v>
      </c>
      <c r="K19" s="3">
        <v>14</v>
      </c>
      <c r="L19" s="2">
        <f t="shared" si="3"/>
        <v>37.5</v>
      </c>
      <c r="M19" s="4">
        <f t="shared" si="8"/>
        <v>112.5</v>
      </c>
      <c r="N19" s="3">
        <v>11</v>
      </c>
      <c r="O19" s="2">
        <f t="shared" si="4"/>
        <v>50</v>
      </c>
      <c r="P19" s="4">
        <f t="shared" si="9"/>
        <v>150</v>
      </c>
      <c r="Q19" s="1"/>
      <c r="R19" s="1"/>
    </row>
    <row r="20" spans="1:18" x14ac:dyDescent="0.25">
      <c r="A20" s="9" t="s">
        <v>28</v>
      </c>
      <c r="B20" s="3" t="s">
        <v>15</v>
      </c>
      <c r="C20" s="2">
        <f t="shared" si="0"/>
        <v>31.25</v>
      </c>
      <c r="D20" s="4">
        <f t="shared" si="5"/>
        <v>62.5</v>
      </c>
      <c r="E20" s="3">
        <v>16</v>
      </c>
      <c r="F20" s="2">
        <f t="shared" si="1"/>
        <v>34.375</v>
      </c>
      <c r="G20" s="4">
        <f t="shared" si="6"/>
        <v>68.75</v>
      </c>
      <c r="H20" s="3">
        <v>12</v>
      </c>
      <c r="I20" s="2">
        <f t="shared" si="2"/>
        <v>43.75</v>
      </c>
      <c r="J20" s="4">
        <f t="shared" si="7"/>
        <v>87.5</v>
      </c>
      <c r="K20" s="3">
        <v>14</v>
      </c>
      <c r="L20" s="2">
        <f t="shared" si="3"/>
        <v>37.5</v>
      </c>
      <c r="M20" s="4">
        <f t="shared" si="8"/>
        <v>75</v>
      </c>
      <c r="N20" s="3">
        <v>11</v>
      </c>
      <c r="O20" s="2">
        <f t="shared" si="4"/>
        <v>50</v>
      </c>
      <c r="P20" s="4">
        <f t="shared" si="9"/>
        <v>100</v>
      </c>
      <c r="Q20" s="1"/>
      <c r="R20" s="1"/>
    </row>
    <row r="21" spans="1:18" x14ac:dyDescent="0.25">
      <c r="A21" s="9" t="s">
        <v>29</v>
      </c>
      <c r="B21" s="3" t="s">
        <v>15</v>
      </c>
      <c r="C21" s="2">
        <f t="shared" si="0"/>
        <v>31.25</v>
      </c>
      <c r="D21" s="4">
        <f t="shared" si="5"/>
        <v>31.25</v>
      </c>
      <c r="E21" s="3">
        <v>16</v>
      </c>
      <c r="F21" s="2">
        <f t="shared" si="1"/>
        <v>34.375</v>
      </c>
      <c r="G21" s="4">
        <f t="shared" si="6"/>
        <v>34.375</v>
      </c>
      <c r="H21" s="3">
        <v>12</v>
      </c>
      <c r="I21" s="2">
        <f t="shared" si="2"/>
        <v>43.75</v>
      </c>
      <c r="J21" s="4">
        <f t="shared" si="7"/>
        <v>43.75</v>
      </c>
      <c r="K21" s="3">
        <v>14</v>
      </c>
      <c r="L21" s="2">
        <f t="shared" si="3"/>
        <v>37.5</v>
      </c>
      <c r="M21" s="4">
        <f t="shared" si="8"/>
        <v>37.5</v>
      </c>
      <c r="N21" s="3">
        <v>11</v>
      </c>
      <c r="O21" s="2">
        <f t="shared" si="4"/>
        <v>50</v>
      </c>
      <c r="P21" s="4">
        <f t="shared" si="9"/>
        <v>50</v>
      </c>
      <c r="Q21" s="1"/>
      <c r="R21" s="1"/>
    </row>
    <row r="22" spans="1:18" ht="15.75" thickBot="1" x14ac:dyDescent="0.3">
      <c r="A22" s="9" t="s">
        <v>30</v>
      </c>
      <c r="B22" s="5" t="s">
        <v>15</v>
      </c>
      <c r="C22" s="6">
        <f t="shared" si="0"/>
        <v>31.25</v>
      </c>
      <c r="D22" s="7">
        <f t="shared" si="5"/>
        <v>0</v>
      </c>
      <c r="E22" s="5">
        <v>16</v>
      </c>
      <c r="F22" s="6">
        <f t="shared" si="1"/>
        <v>34.375</v>
      </c>
      <c r="G22" s="7">
        <f t="shared" si="6"/>
        <v>0</v>
      </c>
      <c r="H22" s="5">
        <v>12</v>
      </c>
      <c r="I22" s="6">
        <f t="shared" si="2"/>
        <v>43.75</v>
      </c>
      <c r="J22" s="7">
        <f t="shared" si="7"/>
        <v>0</v>
      </c>
      <c r="K22" s="5">
        <v>14</v>
      </c>
      <c r="L22" s="6">
        <f t="shared" si="3"/>
        <v>37.5</v>
      </c>
      <c r="M22" s="7">
        <f t="shared" si="8"/>
        <v>0</v>
      </c>
      <c r="N22" s="5">
        <v>11</v>
      </c>
      <c r="O22" s="6">
        <f t="shared" si="4"/>
        <v>50</v>
      </c>
      <c r="P22" s="7">
        <f t="shared" si="9"/>
        <v>0</v>
      </c>
      <c r="Q22" s="1"/>
      <c r="R22" s="1"/>
    </row>
    <row r="23" spans="1:18" x14ac:dyDescent="0.25">
      <c r="A23" s="8" t="s">
        <v>31</v>
      </c>
      <c r="B23" s="8" t="s">
        <v>15</v>
      </c>
      <c r="C23" s="8">
        <f t="shared" si="0"/>
        <v>31.25</v>
      </c>
      <c r="D23" s="8"/>
      <c r="E23" s="8">
        <f>SUM(E7:E22)</f>
        <v>256</v>
      </c>
      <c r="F23" s="8"/>
      <c r="G23" s="8"/>
      <c r="H23" s="8">
        <f>SUM(H7:H22)</f>
        <v>192</v>
      </c>
      <c r="I23" s="8"/>
      <c r="J23" s="8"/>
      <c r="K23" s="8">
        <f>SUM(K7:K22)</f>
        <v>225</v>
      </c>
      <c r="L23" s="8"/>
      <c r="M23" s="8"/>
      <c r="N23" s="8">
        <f>SUM(N7:N22)</f>
        <v>175</v>
      </c>
      <c r="O23" s="8"/>
      <c r="P23" s="8"/>
      <c r="Q23" s="1"/>
      <c r="R23" s="1"/>
    </row>
  </sheetData>
  <mergeCells count="26">
    <mergeCell ref="K2:M2"/>
    <mergeCell ref="N2:P2"/>
    <mergeCell ref="N3:P3"/>
    <mergeCell ref="K3:M3"/>
    <mergeCell ref="B1:P1"/>
    <mergeCell ref="G4:G6"/>
    <mergeCell ref="H4:H6"/>
    <mergeCell ref="I4:I6"/>
    <mergeCell ref="B2:D2"/>
    <mergeCell ref="E2:G2"/>
    <mergeCell ref="H2:J2"/>
    <mergeCell ref="B3:D3"/>
    <mergeCell ref="E3:G3"/>
    <mergeCell ref="B4:B6"/>
    <mergeCell ref="C4:C6"/>
    <mergeCell ref="D4:D6"/>
    <mergeCell ref="E4:E6"/>
    <mergeCell ref="F4:F6"/>
    <mergeCell ref="H3:J3"/>
    <mergeCell ref="P4:P6"/>
    <mergeCell ref="J4:J6"/>
    <mergeCell ref="K4:K6"/>
    <mergeCell ref="L4:L6"/>
    <mergeCell ref="M4:M6"/>
    <mergeCell ref="N4:N6"/>
    <mergeCell ref="O4:O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_x0020_Date xmlns="5645e401-84b2-4873-a4ba-a190bfd801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A22F642FB794992B85D515FE776D4" ma:contentTypeVersion="12" ma:contentTypeDescription="Create a new document." ma:contentTypeScope="" ma:versionID="9f671d3686ead873e090d80ab8d31af7">
  <xsd:schema xmlns:xsd="http://www.w3.org/2001/XMLSchema" xmlns:xs="http://www.w3.org/2001/XMLSchema" xmlns:p="http://schemas.microsoft.com/office/2006/metadata/properties" xmlns:ns2="5645e401-84b2-4873-a4ba-a190bfd80114" xmlns:ns3="b1767a72-b0f4-49fb-84ed-bd43307a4ff6" targetNamespace="http://schemas.microsoft.com/office/2006/metadata/properties" ma:root="true" ma:fieldsID="2ca2312236146fa21fd4c6ee7112f324" ns2:_="" ns3:_="">
    <xsd:import namespace="5645e401-84b2-4873-a4ba-a190bfd80114"/>
    <xsd:import namespace="b1767a72-b0f4-49fb-84ed-bd43307a4ff6"/>
    <xsd:element name="properties">
      <xsd:complexType>
        <xsd:sequence>
          <xsd:element name="documentManagement">
            <xsd:complexType>
              <xsd:all>
                <xsd:element ref="ns2:Report_x0020_D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5e401-84b2-4873-a4ba-a190bfd80114" elementFormDefault="qualified">
    <xsd:import namespace="http://schemas.microsoft.com/office/2006/documentManagement/types"/>
    <xsd:import namespace="http://schemas.microsoft.com/office/infopath/2007/PartnerControls"/>
    <xsd:element name="Report_x0020_Date" ma:index="8" nillable="true" ma:displayName="Report Date" ma:format="DateOnly" ma:indexed="true" ma:internalName="Report_x0020_Date">
      <xsd:simpleType>
        <xsd:restriction base="dms:DateTime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67a72-b0f4-49fb-84ed-bd43307a4ff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52FFB3-8479-4559-B406-A71CF07AFBDB}">
  <ds:schemaRefs>
    <ds:schemaRef ds:uri="5645e401-84b2-4873-a4ba-a190bfd8011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1767a72-b0f4-49fb-84ed-bd43307a4ff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C625FC-490D-4C55-99F7-E66643C33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5e401-84b2-4873-a4ba-a190bfd80114"/>
    <ds:schemaRef ds:uri="b1767a72-b0f4-49fb-84ed-bd43307a4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223DBD-7571-4699-A084-31D45DBB5A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Budget</vt:lpstr>
      <vt:lpstr>Sheet1</vt:lpstr>
    </vt:vector>
  </TitlesOfParts>
  <Manager/>
  <Company>Gonzaga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Skalsky, Lacey</dc:creator>
  <cp:keywords/>
  <dc:description/>
  <cp:lastModifiedBy>Faulkinberry, Pat</cp:lastModifiedBy>
  <cp:revision/>
  <dcterms:created xsi:type="dcterms:W3CDTF">2019-06-21T19:50:07Z</dcterms:created>
  <dcterms:modified xsi:type="dcterms:W3CDTF">2019-09-17T18:18:58Z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0x0101001A5A22F642FB794992B85D515FE776D4</vt:lpwstr>
  </property>
</Properties>
</file>